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SNKerber/Desktop/"/>
    </mc:Choice>
  </mc:AlternateContent>
  <xr:revisionPtr revIDLastSave="0" documentId="13_ncr:11_{344F0C7B-89D6-F242-BB72-7572145B1C1A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Current Month" sheetId="1" r:id="rId1"/>
    <sheet name="CHART DATA" sheetId="2" state="hidden" r:id="rId2"/>
  </sheets>
  <definedNames>
    <definedName name="_xlnm.Print_Area" localSheetId="0">'Current Month'!$B$1:$E$47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D47" i="1" l="1"/>
  <c r="D7" i="2" s="1"/>
  <c r="C47" i="1"/>
  <c r="C7" i="2" s="1"/>
  <c r="D24" i="1"/>
  <c r="D6" i="2" s="1"/>
  <c r="C24" i="1"/>
  <c r="C6" i="2" s="1"/>
  <c r="C16" i="1" l="1"/>
  <c r="D16" i="1"/>
  <c r="C17" i="1"/>
  <c r="D17" i="1"/>
  <c r="E24" i="1"/>
  <c r="E16" i="1" s="1"/>
  <c r="E47" i="1"/>
  <c r="E17" i="1" s="1"/>
  <c r="C18" i="1" l="1"/>
  <c r="C5" i="2" s="1"/>
  <c r="D18" i="1"/>
  <c r="D5" i="2" s="1"/>
  <c r="E18" i="1"/>
</calcChain>
</file>

<file path=xl/sharedStrings.xml><?xml version="1.0" encoding="utf-8"?>
<sst xmlns="http://schemas.openxmlformats.org/spreadsheetml/2006/main" count="53" uniqueCount="44">
  <si>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</si>
  <si>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</si>
  <si>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</si>
  <si>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</si>
  <si>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</si>
  <si>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</si>
  <si>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</si>
  <si>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</si>
  <si>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Income 1</t>
  </si>
  <si>
    <t>Income 2</t>
  </si>
  <si>
    <t>Monthly Expense</t>
  </si>
  <si>
    <t>Other</t>
  </si>
  <si>
    <t>Total</t>
  </si>
  <si>
    <t>CHART DATA</t>
  </si>
  <si>
    <t>CHNA Committee Budget</t>
  </si>
  <si>
    <t>[PROJECT DATE]</t>
  </si>
  <si>
    <t>[Additional Information]</t>
  </si>
  <si>
    <t xml:space="preserve">Cash Flow </t>
  </si>
  <si>
    <t>(Do not edit Cash Flow section, it is automatically calculated based on your entries in the Income and Expense tables below.)</t>
  </si>
  <si>
    <t>Income</t>
  </si>
  <si>
    <t>Expense</t>
  </si>
  <si>
    <t>Income 3</t>
  </si>
  <si>
    <t>Note: Variance automatically calculates.</t>
  </si>
  <si>
    <t>Note: Cash flow table is automatically calculated based on your entries in the Income and Expense tables below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</si>
  <si>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</si>
  <si>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</si>
  <si>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</si>
  <si>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</si>
  <si>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</si>
  <si>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</si>
  <si>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</si>
  <si>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</si>
  <si>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Expense 9</t>
  </si>
  <si>
    <t>Expense 10</t>
  </si>
  <si>
    <t>Expense 11</t>
  </si>
  <si>
    <t>Expense 12</t>
  </si>
  <si>
    <t>Expense 13</t>
  </si>
  <si>
    <t>Expense 14</t>
  </si>
  <si>
    <t>Expense 15</t>
  </si>
  <si>
    <t>Expense 16</t>
  </si>
  <si>
    <t>Expense 17</t>
  </si>
  <si>
    <t>Expense 18</t>
  </si>
  <si>
    <t>Expense 19</t>
  </si>
  <si>
    <t>Submitted By: [Name &amp; Email]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</si>
</sst>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8" x14ac:knownFonts="1">
    <font>
      <b/>
      <sz val="13"/>
      <color theme="2" tint="-0.24994659260841701"/>
      <name val="Calibri"/>
      <family val="2"/>
      <scheme val="minor"/>
    </font>
    <font>
      <b/>
      <sz val="16"/>
      <color theme="5"/>
      <name val="Calibri"/>
      <family val="2"/>
      <scheme val="major"/>
    </font>
    <font>
      <b/>
      <sz val="31"/>
      <color theme="4"/>
      <name val="Calibri"/>
      <family val="2"/>
      <scheme val="major"/>
    </font>
    <font>
      <b/>
      <sz val="25"/>
      <color theme="4"/>
      <name val="Calibri"/>
      <family val="2"/>
      <scheme val="major"/>
    </font>
    <font>
      <b/>
      <sz val="25"/>
      <color theme="5"/>
      <name val="Calibri"/>
      <family val="2"/>
      <scheme val="major"/>
    </font>
    <font>
      <b/>
      <sz val="20"/>
      <color theme="4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3"/>
      <color theme="5"/>
      <name val="Calibri"/>
      <family val="2"/>
      <scheme val="minor"/>
    </font>
    <font>
      <b/>
      <sz val="13"/>
      <color theme="6"/>
      <name val="Calibri"/>
      <family val="2"/>
      <scheme val="minor"/>
    </font>
    <font>
      <b/>
      <sz val="25"/>
      <color theme="6"/>
      <name val="Calibri"/>
      <family val="2"/>
      <scheme val="major"/>
    </font>
    <font>
      <b/>
      <sz val="13"/>
      <name val="Calibri"/>
      <family val="2"/>
      <scheme val="minor"/>
    </font>
    <font>
      <b/>
      <sz val="9"/>
      <color theme="2" tint="-0.24994659260841701"/>
      <name val="Calibri"/>
      <family val="2"/>
      <scheme val="minor"/>
    </font>
    <font>
      <b/>
      <sz val="13"/>
      <color theme="2" tint="-0.24994659260841701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2" fillId="0" borderId="0" xfId="1" applyAlignment="1">
      <alignment vertical="center"/>
    </xf>
    <xf numFmtId="3" fontId="0" fillId="0" borderId="0" xfId="0" applyNumberFormat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0" xfId="5" applyAlignment="1">
      <alignment horizontal="left" vertical="center"/>
    </xf>
    <xf numFmtId="0" fontId="2" fillId="0" borderId="0" xfId="1" applyAlignment="1">
      <alignment horizontal="left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3" fillId="2" borderId="1" xfId="2" applyFill="1" applyBorder="1" applyAlignment="1">
      <alignment vertical="center"/>
    </xf>
    <xf numFmtId="3" fontId="6" fillId="2" borderId="1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3" fontId="14" fillId="0" borderId="0" xfId="0" applyNumberFormat="1" applyFont="1">
      <alignment vertical="center"/>
    </xf>
    <xf numFmtId="0" fontId="4" fillId="0" borderId="12" xfId="3" applyBorder="1" applyAlignment="1">
      <alignment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Fill="1" applyBorder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4" xfId="0" applyFont="1" applyBorder="1">
      <alignment vertical="center"/>
    </xf>
    <xf numFmtId="44" fontId="17" fillId="0" borderId="5" xfId="6" applyFont="1" applyBorder="1" applyAlignment="1">
      <alignment vertical="center"/>
    </xf>
    <xf numFmtId="44" fontId="17" fillId="3" borderId="6" xfId="6" applyFont="1" applyFill="1" applyBorder="1" applyAlignment="1">
      <alignment vertical="center"/>
    </xf>
    <xf numFmtId="0" fontId="17" fillId="0" borderId="7" xfId="0" applyFont="1" applyBorder="1">
      <alignment vertical="center"/>
    </xf>
    <xf numFmtId="44" fontId="17" fillId="0" borderId="3" xfId="6" applyFont="1" applyBorder="1" applyAlignment="1">
      <alignment vertical="center"/>
    </xf>
    <xf numFmtId="44" fontId="17" fillId="3" borderId="8" xfId="6" applyFont="1" applyFill="1" applyBorder="1" applyAlignment="1">
      <alignment vertical="center"/>
    </xf>
    <xf numFmtId="0" fontId="17" fillId="0" borderId="9" xfId="0" applyFont="1" applyBorder="1">
      <alignment vertical="center"/>
    </xf>
    <xf numFmtId="44" fontId="17" fillId="0" borderId="10" xfId="6" applyFont="1" applyBorder="1" applyAlignment="1">
      <alignment vertical="center"/>
    </xf>
    <xf numFmtId="44" fontId="17" fillId="3" borderId="11" xfId="6" applyFont="1" applyFill="1" applyBorder="1" applyAlignment="1">
      <alignment vertical="center"/>
    </xf>
    <xf numFmtId="0" fontId="16" fillId="0" borderId="12" xfId="0" applyFont="1" applyBorder="1">
      <alignment vertical="center"/>
    </xf>
    <xf numFmtId="44" fontId="16" fillId="0" borderId="13" xfId="6" applyFont="1" applyBorder="1" applyAlignment="1">
      <alignment vertical="center"/>
    </xf>
    <xf numFmtId="44" fontId="16" fillId="0" borderId="14" xfId="6" applyFont="1" applyFill="1" applyBorder="1" applyAlignment="1">
      <alignment vertical="center"/>
    </xf>
    <xf numFmtId="0" fontId="9" fillId="0" borderId="12" xfId="4" applyBorder="1" applyAlignment="1">
      <alignment vertical="center"/>
    </xf>
    <xf numFmtId="3" fontId="8" fillId="0" borderId="13" xfId="0" applyNumberFormat="1" applyFont="1" applyBorder="1">
      <alignment vertical="center"/>
    </xf>
    <xf numFmtId="3" fontId="8" fillId="0" borderId="14" xfId="0" applyNumberFormat="1" applyFont="1" applyFill="1" applyBorder="1">
      <alignment vertical="center"/>
    </xf>
    <xf numFmtId="44" fontId="16" fillId="0" borderId="13" xfId="0" applyNumberFormat="1" applyFont="1" applyBorder="1" applyAlignment="1">
      <alignment vertical="center"/>
    </xf>
    <xf numFmtId="44" fontId="16" fillId="0" borderId="14" xfId="0" applyNumberFormat="1" applyFont="1" applyBorder="1" applyAlignment="1">
      <alignment vertical="center"/>
    </xf>
    <xf numFmtId="44" fontId="17" fillId="2" borderId="0" xfId="6" applyFont="1" applyFill="1" applyAlignment="1">
      <alignment vertical="center"/>
    </xf>
    <xf numFmtId="44" fontId="16" fillId="2" borderId="0" xfId="6" applyFont="1" applyFill="1" applyAlignment="1">
      <alignment vertical="center"/>
    </xf>
  </cellXfs>
  <cellStyles count="7">
    <cellStyle name="Currency" xfId="6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 tint="-0.14999847407452621"/>
        </patternFill>
      </fill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</dxf>
    <dxf>
      <border outline="0">
        <bottom style="medium">
          <color theme="2" tint="-9.9917600024414813E-2"/>
        </bottom>
      </border>
    </dxf>
    <dxf>
      <font>
        <b/>
        <i val="0"/>
        <color theme="2" tint="-0.499984740745262"/>
      </font>
    </dxf>
    <dxf>
      <font>
        <b/>
        <i val="0"/>
        <color theme="5"/>
      </font>
    </dxf>
    <dxf>
      <font>
        <b/>
        <i val="0"/>
        <color theme="2" tint="-0.24994659260841701"/>
      </font>
    </dxf>
    <dxf>
      <font>
        <b/>
        <i val="0"/>
        <color theme="2" tint="-0.499984740745262"/>
      </font>
    </dxf>
    <dxf>
      <font>
        <b/>
        <i val="0"/>
        <color theme="6"/>
      </font>
    </dxf>
    <dxf>
      <font>
        <b/>
        <i val="0"/>
        <color theme="2" tint="-0.24994659260841701"/>
      </font>
    </dxf>
    <dxf>
      <font>
        <b/>
        <i val="0"/>
        <color theme="2" tint="-0.499984740745262"/>
      </font>
    </dxf>
    <dxf>
      <font>
        <b/>
        <i val="0"/>
        <color theme="4"/>
      </font>
    </dxf>
    <dxf>
      <font>
        <b/>
        <i val="0"/>
        <color theme="2" tint="-0.24994659260841701"/>
      </font>
    </dxf>
  </dxfs>
  <tableStyles count="3" defaultTableStyle="Family budget cash flow" defaultPivotStyle="PivotStyleLight16">
    <tableStyle name="Family budget cash flow" pivot="0" count="3" xr9:uid="{00000000-0011-0000-FFFF-FFFF00000000}">
      <tableStyleElement type="wholeTable" dxfId="48"/>
      <tableStyleElement type="headerRow" dxfId="47"/>
      <tableStyleElement type="totalRow" dxfId="46"/>
    </tableStyle>
    <tableStyle name="Family budget expense" pivot="0" count="3" xr9:uid="{00000000-0011-0000-FFFF-FFFF01000000}">
      <tableStyleElement type="wholeTable" dxfId="45"/>
      <tableStyleElement type="headerRow" dxfId="44"/>
      <tableStyleElement type="totalRow" dxfId="43"/>
    </tableStyle>
    <tableStyle name="Family budget income" pivot="0" count="3" xr9:uid="{00000000-0011-0000-FFFF-FFFF02000000}">
      <tableStyleElement type="wholeTable" dxfId="42"/>
      <tableStyleElement type="headerRow" dxfId="41"/>
      <tableStyleElement type="totalRow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2950</c:v>
                </c:pt>
                <c:pt idx="1">
                  <c:v>5700</c:v>
                </c:pt>
                <c:pt idx="2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3620</c:v>
                </c:pt>
                <c:pt idx="1">
                  <c:v>5500</c:v>
                </c:pt>
                <c:pt idx="2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3" name="Budget Chart" descr="Column chart showing cash flow, monthly income and monthly expense values, both projected and actual." title="Budget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Flow" displayName="CashFlow" ref="B15:E18" totalsRowCount="1" headerRowDxfId="38" dataDxfId="24" totalsRowDxfId="37" headerRowBorderDxfId="39">
  <autoFilter ref="B15:E17" xr:uid="{00000000-0009-0000-0100-000001000000}"/>
  <tableColumns count="4">
    <tableColumn id="1" xr3:uid="{00000000-0010-0000-0000-000001000000}" name="Cash Flow " totalsRowLabel="Total Cash" dataDxfId="28" totalsRowDxfId="32"/>
    <tableColumn id="3" xr3:uid="{00000000-0010-0000-0000-000003000000}" name="Projected" totalsRowFunction="custom" dataDxfId="27" totalsRowDxfId="31" dataCellStyle="Currency">
      <totalsRowFormula>C16-C17</totalsRowFormula>
    </tableColumn>
    <tableColumn id="4" xr3:uid="{00000000-0010-0000-0000-000004000000}" name="Actual" totalsRowFunction="custom" dataDxfId="26" totalsRowDxfId="30" dataCellStyle="Currency">
      <totalsRowFormula>D16-D17</totalsRowFormula>
    </tableColumn>
    <tableColumn id="5" xr3:uid="{00000000-0010-0000-0000-000005000000}" name="Variance" totalsRowFunction="sum" dataDxfId="25" totalsRowDxfId="29" dataCellStyle="Currency">
      <calculatedColumnFormula>Expense[[#Totals],[Variance]]</calculatedColumnFormula>
    </tableColumn>
  </tableColumns>
  <tableStyleInfo name="Family budget cash flow" showFirstColumn="0" showLastColumn="0" showRowStripes="1" showColumnStripes="0"/>
  <extLst>
    <ext xmlns:x14="http://schemas.microsoft.com/office/spreadsheetml/2009/9/main" uri="{504A1905-F514-4f6f-8877-14C23A59335A}">
      <x14:table altText="Cash flow table" altTextSummary="Income and expense values, both projected and actual, are calculated as well as the varianc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come" displayName="Income" ref="B20:E24" totalsRowCount="1" headerRowDxfId="34" dataDxfId="19" totalsRowDxfId="6" headerRowBorderDxfId="35" tableBorderDxfId="36" totalsRowBorderDxfId="11">
  <autoFilter ref="B20:E23" xr:uid="{00000000-0009-0000-0100-000002000000}"/>
  <tableColumns count="4">
    <tableColumn id="1" xr3:uid="{00000000-0010-0000-0100-000001000000}" name="Income" totalsRowLabel="Total Income" dataDxfId="23" totalsRowDxfId="10"/>
    <tableColumn id="3" xr3:uid="{00000000-0010-0000-0100-000003000000}" name="Projected" totalsRowFunction="sum" dataDxfId="22" totalsRowDxfId="9" dataCellStyle="Currency"/>
    <tableColumn id="4" xr3:uid="{00000000-0010-0000-0100-000004000000}" name="Actual" totalsRowFunction="sum" dataDxfId="21" totalsRowDxfId="8" dataCellStyle="Currency"/>
    <tableColumn id="5" xr3:uid="{00000000-0010-0000-0100-000005000000}" name="Variance" totalsRowFunction="sum" dataDxfId="20" totalsRowDxfId="7" dataCellStyle="Currency">
      <calculatedColumnFormula>Income[[#This Row],[Actual]]-Income[[#This Row],[Projected]]</calculatedColumnFormula>
    </tableColumn>
  </tableColumns>
  <tableStyleInfo name="Family budget income" showFirstColumn="0" showLastColumn="0" showRowStripes="1" showColumnStripes="0"/>
  <extLst>
    <ext xmlns:x14="http://schemas.microsoft.com/office/spreadsheetml/2009/9/main" uri="{504A1905-F514-4f6f-8877-14C23A59335A}">
      <x14:table altText="Monthly income table" altTextSummary="Enter monthly income items, both projected and actual values, while the variance is calculated for you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pense" displayName="Expense" ref="B26:E47" totalsRowCount="1" headerRowDxfId="4" dataDxfId="14" totalsRowDxfId="12" headerRowBorderDxfId="5" tableBorderDxfId="33" totalsRowBorderDxfId="13">
  <autoFilter ref="B26:E46" xr:uid="{00000000-0009-0000-0100-000003000000}"/>
  <tableColumns count="4">
    <tableColumn id="1" xr3:uid="{00000000-0010-0000-0200-000001000000}" name="Expense" totalsRowLabel="Total" dataDxfId="18" totalsRowDxfId="3"/>
    <tableColumn id="3" xr3:uid="{00000000-0010-0000-0200-000003000000}" name="Projected" totalsRowFunction="sum" dataDxfId="17" totalsRowDxfId="2" dataCellStyle="Currency"/>
    <tableColumn id="4" xr3:uid="{00000000-0010-0000-0200-000004000000}" name="Actual" totalsRowFunction="sum" dataDxfId="16" totalsRowDxfId="1" dataCellStyle="Currency"/>
    <tableColumn id="5" xr3:uid="{00000000-0010-0000-0200-000005000000}" name="Variance" totalsRowFunction="sum" dataDxfId="15" totalsRowDxfId="0" dataCellStyle="Currency">
      <calculatedColumnFormula>Expense[[#This Row],[Projected]]-Expense[[#This Row],[Actual]]</calculatedColumnFormula>
    </tableColumn>
  </tableColumns>
  <tableStyleInfo name="Family budget expense" showFirstColumn="0" showLastColumn="0" showRowStripes="1" showColumnStripes="0"/>
  <extLst>
    <ext xmlns:x14="http://schemas.microsoft.com/office/spreadsheetml/2009/9/main" uri="{504A1905-F514-4f6f-8877-14C23A59335A}">
      <x14:table altText="Monthly expense table" altTextSummary="Enter monthly expense items, both projected and actual values, while the variance is calculated for you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G47"/>
  <sheetViews>
    <sheetView showGridLines="0" tabSelected="1" zoomScale="125" zoomScaleNormal="125" workbookViewId="0">
      <selection activeCell="G15" sqref="G15:G18"/>
    </sheetView>
  </sheetViews>
  <sheetFormatPr baseColWidth="10" defaultColWidth="8.7109375" defaultRowHeight="17" x14ac:dyDescent="0.2"/>
  <cols>
    <col min="1" max="1" width="2.28515625" customWidth="1"/>
    <col min="2" max="2" width="44.42578125" customWidth="1"/>
    <col min="3" max="3" width="18" customWidth="1"/>
    <col min="4" max="5" width="14.28515625" style="2" customWidth="1"/>
    <col min="6" max="6" width="2.7109375" customWidth="1"/>
    <col min="7" max="7" width="35.28515625" style="11" customWidth="1"/>
  </cols>
  <sheetData>
    <row r="1" spans="2:7" ht="23.25" customHeight="1" x14ac:dyDescent="0.2">
      <c r="B1" s="5" t="s">
        <v>43</v>
      </c>
      <c r="C1" s="2"/>
    </row>
    <row r="2" spans="2:7" ht="46.5" customHeight="1" x14ac:dyDescent="0.2">
      <c r="B2" s="6" t="s">
        <v>14</v>
      </c>
      <c r="C2" s="2"/>
    </row>
    <row r="3" spans="2:7" ht="27" thickBot="1" x14ac:dyDescent="0.25">
      <c r="B3" s="4" t="s">
        <v>15</v>
      </c>
      <c r="C3" s="2"/>
    </row>
    <row r="4" spans="2:7" ht="21" x14ac:dyDescent="0.2">
      <c r="B4" s="8" t="s">
        <v>16</v>
      </c>
      <c r="C4" s="2"/>
    </row>
    <row r="5" spans="2:7" x14ac:dyDescent="0.2">
      <c r="C5" s="2"/>
    </row>
    <row r="10" spans="2:7" x14ac:dyDescent="0.2">
      <c r="C10" s="2"/>
    </row>
    <row r="11" spans="2:7" x14ac:dyDescent="0.2">
      <c r="C11" s="2"/>
    </row>
    <row r="12" spans="2:7" x14ac:dyDescent="0.2">
      <c r="C12" s="2"/>
    </row>
    <row r="13" spans="2:7" x14ac:dyDescent="0.2">
      <c r="C13" s="2"/>
    </row>
    <row r="14" spans="2:7" ht="46.5" customHeight="1" x14ac:dyDescent="0.15">
      <c r="B14" s="7" t="s">
        <v>23</v>
      </c>
      <c r="C14" s="2"/>
    </row>
    <row r="15" spans="2:7" ht="33" customHeight="1" thickBot="1" x14ac:dyDescent="0.25">
      <c r="B15" s="9" t="s">
        <v>17</v>
      </c>
      <c r="C15" s="10" t="s">
        <v>1</v>
      </c>
      <c r="D15" s="10" t="s">
        <v>2</v>
      </c>
      <c r="E15" s="10" t="s">
        <v>3</v>
      </c>
      <c r="G15" s="12" t="s">
        <v>18</v>
      </c>
    </row>
    <row r="16" spans="2:7" x14ac:dyDescent="0.2">
      <c r="B16" s="18" t="s">
        <v>4</v>
      </c>
      <c r="C16" s="36">
        <f>Income[[#Totals],[Projected]]</f>
        <v>5700</v>
      </c>
      <c r="D16" s="36">
        <f>Income[[#Totals],[Actual]]</f>
        <v>5500</v>
      </c>
      <c r="E16" s="36">
        <f>Income[[#Totals],[Variance]]</f>
        <v>-200</v>
      </c>
      <c r="G16" s="12"/>
    </row>
    <row r="17" spans="2:7" x14ac:dyDescent="0.2">
      <c r="B17" s="18" t="s">
        <v>5</v>
      </c>
      <c r="C17" s="36">
        <f>Expense[[#Totals],[Projected]]</f>
        <v>2750</v>
      </c>
      <c r="D17" s="36">
        <f>Expense[[#Totals],[Actual]]</f>
        <v>1880</v>
      </c>
      <c r="E17" s="36">
        <f>Expense[[#Totals],[Variance]]</f>
        <v>870</v>
      </c>
      <c r="G17" s="12"/>
    </row>
    <row r="18" spans="2:7" x14ac:dyDescent="0.2">
      <c r="B18" s="17" t="s">
        <v>6</v>
      </c>
      <c r="C18" s="37">
        <f>C16-C17</f>
        <v>2950</v>
      </c>
      <c r="D18" s="37">
        <f>D16-D17</f>
        <v>3620</v>
      </c>
      <c r="E18" s="37">
        <f>SUBTOTAL(109,CashFlow[Variance])</f>
        <v>670</v>
      </c>
      <c r="G18" s="12"/>
    </row>
    <row r="19" spans="2:7" ht="28" customHeight="1" thickBot="1" x14ac:dyDescent="0.25"/>
    <row r="20" spans="2:7" ht="34" thickBot="1" x14ac:dyDescent="0.25">
      <c r="B20" s="14" t="s">
        <v>19</v>
      </c>
      <c r="C20" s="15" t="s">
        <v>1</v>
      </c>
      <c r="D20" s="15" t="s">
        <v>2</v>
      </c>
      <c r="E20" s="16" t="s">
        <v>3</v>
      </c>
      <c r="G20" s="13" t="s">
        <v>22</v>
      </c>
    </row>
    <row r="21" spans="2:7" x14ac:dyDescent="0.2">
      <c r="B21" s="19" t="s">
        <v>8</v>
      </c>
      <c r="C21" s="20">
        <v>4000</v>
      </c>
      <c r="D21" s="20">
        <v>4000</v>
      </c>
      <c r="E21" s="21">
        <f>Income[[#This Row],[Actual]]-Income[[#This Row],[Projected]]</f>
        <v>0</v>
      </c>
    </row>
    <row r="22" spans="2:7" x14ac:dyDescent="0.2">
      <c r="B22" s="22" t="s">
        <v>9</v>
      </c>
      <c r="C22" s="23">
        <v>1400</v>
      </c>
      <c r="D22" s="23">
        <v>1500</v>
      </c>
      <c r="E22" s="24">
        <f>Income[[#This Row],[Actual]]-Income[[#This Row],[Projected]]</f>
        <v>100</v>
      </c>
    </row>
    <row r="23" spans="2:7" ht="18" thickBot="1" x14ac:dyDescent="0.25">
      <c r="B23" s="25" t="s">
        <v>21</v>
      </c>
      <c r="C23" s="26">
        <v>300</v>
      </c>
      <c r="D23" s="26">
        <v>0</v>
      </c>
      <c r="E23" s="27">
        <f>Income[[#This Row],[Actual]]-Income[[#This Row],[Projected]]</f>
        <v>-300</v>
      </c>
    </row>
    <row r="24" spans="2:7" ht="22.5" customHeight="1" thickBot="1" x14ac:dyDescent="0.25">
      <c r="B24" s="28" t="s">
        <v>4</v>
      </c>
      <c r="C24" s="29">
        <f>SUBTOTAL(109,Income[Projected])</f>
        <v>5700</v>
      </c>
      <c r="D24" s="29">
        <f>SUBTOTAL(109,Income[Actual])</f>
        <v>5500</v>
      </c>
      <c r="E24" s="30">
        <f>SUBTOTAL(109,Income[Variance])</f>
        <v>-200</v>
      </c>
    </row>
    <row r="25" spans="2:7" ht="18" thickBot="1" x14ac:dyDescent="0.25"/>
    <row r="26" spans="2:7" ht="34" thickBot="1" x14ac:dyDescent="0.25">
      <c r="B26" s="31" t="s">
        <v>20</v>
      </c>
      <c r="C26" s="32" t="s">
        <v>1</v>
      </c>
      <c r="D26" s="32" t="s">
        <v>2</v>
      </c>
      <c r="E26" s="33" t="s">
        <v>3</v>
      </c>
    </row>
    <row r="27" spans="2:7" x14ac:dyDescent="0.2">
      <c r="B27" s="19" t="s">
        <v>24</v>
      </c>
      <c r="C27" s="20">
        <v>1500</v>
      </c>
      <c r="D27" s="20">
        <v>1500</v>
      </c>
      <c r="E27" s="21">
        <f>Expense[[#This Row],[Projected]]-Expense[[#This Row],[Actual]]</f>
        <v>0</v>
      </c>
    </row>
    <row r="28" spans="2:7" x14ac:dyDescent="0.2">
      <c r="B28" s="22" t="s">
        <v>25</v>
      </c>
      <c r="C28" s="23">
        <v>250</v>
      </c>
      <c r="D28" s="23">
        <v>280</v>
      </c>
      <c r="E28" s="24">
        <f>Expense[[#This Row],[Projected]]-Expense[[#This Row],[Actual]]</f>
        <v>-30</v>
      </c>
    </row>
    <row r="29" spans="2:7" x14ac:dyDescent="0.2">
      <c r="B29" s="19" t="s">
        <v>26</v>
      </c>
      <c r="C29" s="23">
        <v>1000</v>
      </c>
      <c r="D29" s="23">
        <v>100</v>
      </c>
      <c r="E29" s="24">
        <f>Expense[[#This Row],[Projected]]-Expense[[#This Row],[Actual]]</f>
        <v>900</v>
      </c>
    </row>
    <row r="30" spans="2:7" x14ac:dyDescent="0.2">
      <c r="B30" s="22" t="s">
        <v>27</v>
      </c>
      <c r="C30" s="23"/>
      <c r="D30" s="23"/>
      <c r="E30" s="24">
        <f>Expense[[#This Row],[Projected]]-Expense[[#This Row],[Actual]]</f>
        <v>0</v>
      </c>
    </row>
    <row r="31" spans="2:7" x14ac:dyDescent="0.2">
      <c r="B31" s="19" t="s">
        <v>28</v>
      </c>
      <c r="C31" s="23"/>
      <c r="D31" s="23"/>
      <c r="E31" s="24">
        <f>Expense[[#This Row],[Projected]]-Expense[[#This Row],[Actual]]</f>
        <v>0</v>
      </c>
    </row>
    <row r="32" spans="2:7" x14ac:dyDescent="0.2">
      <c r="B32" s="22" t="s">
        <v>29</v>
      </c>
      <c r="C32" s="23"/>
      <c r="D32" s="23"/>
      <c r="E32" s="24">
        <f>Expense[[#This Row],[Projected]]-Expense[[#This Row],[Actual]]</f>
        <v>0</v>
      </c>
    </row>
    <row r="33" spans="2:5" x14ac:dyDescent="0.2">
      <c r="B33" s="19" t="s">
        <v>30</v>
      </c>
      <c r="C33" s="23"/>
      <c r="D33" s="23"/>
      <c r="E33" s="24">
        <f>Expense[[#This Row],[Projected]]-Expense[[#This Row],[Actual]]</f>
        <v>0</v>
      </c>
    </row>
    <row r="34" spans="2:5" x14ac:dyDescent="0.2">
      <c r="B34" s="22" t="s">
        <v>31</v>
      </c>
      <c r="C34" s="23"/>
      <c r="D34" s="23"/>
      <c r="E34" s="24">
        <f>Expense[[#This Row],[Projected]]-Expense[[#This Row],[Actual]]</f>
        <v>0</v>
      </c>
    </row>
    <row r="35" spans="2:5" x14ac:dyDescent="0.2">
      <c r="B35" s="19" t="s">
        <v>32</v>
      </c>
      <c r="C35" s="23"/>
      <c r="D35" s="23"/>
      <c r="E35" s="24">
        <f>Expense[[#This Row],[Projected]]-Expense[[#This Row],[Actual]]</f>
        <v>0</v>
      </c>
    </row>
    <row r="36" spans="2:5" x14ac:dyDescent="0.2">
      <c r="B36" s="22" t="s">
        <v>33</v>
      </c>
      <c r="C36" s="23"/>
      <c r="D36" s="23"/>
      <c r="E36" s="24">
        <f>Expense[[#This Row],[Projected]]-Expense[[#This Row],[Actual]]</f>
        <v>0</v>
      </c>
    </row>
    <row r="37" spans="2:5" x14ac:dyDescent="0.2">
      <c r="B37" s="19" t="s">
        <v>34</v>
      </c>
      <c r="C37" s="23"/>
      <c r="D37" s="23"/>
      <c r="E37" s="24">
        <f>Expense[[#This Row],[Projected]]-Expense[[#This Row],[Actual]]</f>
        <v>0</v>
      </c>
    </row>
    <row r="38" spans="2:5" x14ac:dyDescent="0.2">
      <c r="B38" s="22" t="s">
        <v>35</v>
      </c>
      <c r="C38" s="23"/>
      <c r="D38" s="23"/>
      <c r="E38" s="24">
        <f>Expense[[#This Row],[Projected]]-Expense[[#This Row],[Actual]]</f>
        <v>0</v>
      </c>
    </row>
    <row r="39" spans="2:5" x14ac:dyDescent="0.2">
      <c r="B39" s="19" t="s">
        <v>36</v>
      </c>
      <c r="C39" s="23"/>
      <c r="D39" s="23"/>
      <c r="E39" s="24">
        <f>Expense[[#This Row],[Projected]]-Expense[[#This Row],[Actual]]</f>
        <v>0</v>
      </c>
    </row>
    <row r="40" spans="2:5" x14ac:dyDescent="0.2">
      <c r="B40" s="22" t="s">
        <v>37</v>
      </c>
      <c r="C40" s="23"/>
      <c r="D40" s="23"/>
      <c r="E40" s="24">
        <f>Expense[[#This Row],[Projected]]-Expense[[#This Row],[Actual]]</f>
        <v>0</v>
      </c>
    </row>
    <row r="41" spans="2:5" x14ac:dyDescent="0.2">
      <c r="B41" s="19" t="s">
        <v>38</v>
      </c>
      <c r="C41" s="23"/>
      <c r="D41" s="23"/>
      <c r="E41" s="24">
        <f>Expense[[#This Row],[Projected]]-Expense[[#This Row],[Actual]]</f>
        <v>0</v>
      </c>
    </row>
    <row r="42" spans="2:5" x14ac:dyDescent="0.2">
      <c r="B42" s="22" t="s">
        <v>39</v>
      </c>
      <c r="C42" s="23"/>
      <c r="D42" s="23"/>
      <c r="E42" s="24">
        <f>Expense[[#This Row],[Projected]]-Expense[[#This Row],[Actual]]</f>
        <v>0</v>
      </c>
    </row>
    <row r="43" spans="2:5" x14ac:dyDescent="0.2">
      <c r="B43" s="19" t="s">
        <v>40</v>
      </c>
      <c r="C43" s="23"/>
      <c r="D43" s="23"/>
      <c r="E43" s="24">
        <f>Expense[[#This Row],[Projected]]-Expense[[#This Row],[Actual]]</f>
        <v>0</v>
      </c>
    </row>
    <row r="44" spans="2:5" x14ac:dyDescent="0.2">
      <c r="B44" s="22" t="s">
        <v>41</v>
      </c>
      <c r="C44" s="23"/>
      <c r="D44" s="23"/>
      <c r="E44" s="24">
        <f>Expense[[#This Row],[Projected]]-Expense[[#This Row],[Actual]]</f>
        <v>0</v>
      </c>
    </row>
    <row r="45" spans="2:5" x14ac:dyDescent="0.2">
      <c r="B45" s="19" t="s">
        <v>42</v>
      </c>
      <c r="C45" s="23"/>
      <c r="D45" s="23"/>
      <c r="E45" s="24">
        <f>Expense[[#This Row],[Projected]]-Expense[[#This Row],[Actual]]</f>
        <v>0</v>
      </c>
    </row>
    <row r="46" spans="2:5" ht="18" thickBot="1" x14ac:dyDescent="0.25">
      <c r="B46" s="25" t="s">
        <v>11</v>
      </c>
      <c r="C46" s="26">
        <v>0</v>
      </c>
      <c r="D46" s="26">
        <v>0</v>
      </c>
      <c r="E46" s="27">
        <f>Expense[[#This Row],[Projected]]-Expense[[#This Row],[Actual]]</f>
        <v>0</v>
      </c>
    </row>
    <row r="47" spans="2:5" ht="18" thickBot="1" x14ac:dyDescent="0.25">
      <c r="B47" s="28" t="s">
        <v>12</v>
      </c>
      <c r="C47" s="34">
        <f>SUBTOTAL(109,Expense[Projected])</f>
        <v>2750</v>
      </c>
      <c r="D47" s="34">
        <f>SUBTOTAL(109,Expense[Actual])</f>
        <v>1880</v>
      </c>
      <c r="E47" s="35">
        <f>SUBTOTAL(109,Expense[Variance])</f>
        <v>870</v>
      </c>
    </row>
  </sheetData>
  <mergeCells count="1">
    <mergeCell ref="G15:G18"/>
  </mergeCells>
  <printOptions horizontalCentered="1"/>
  <pageMargins left="0.4" right="0.4" top="0.4" bottom="0.4" header="0.25" footer="0.25"/>
  <pageSetup scale="87" fitToHeight="0" orientation="portrait" r:id="rId1"/>
  <headerFooter differentFirst="1">
    <oddFooter>&amp;CPage &amp;P of &amp;N</oddFooter>
  </headerFooter>
  <ignoredErrors>
    <ignoredError sqref="E16" calculatedColumn="1"/>
  </ignoredErrors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0BE87D5-6E62-4533-88AE-53E31B3F506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13" id="{C714391E-7AC2-47BB-A40C-EB62AF118C1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E27:E46</xm:sqref>
        </x14:conditionalFormatting>
        <x14:conditionalFormatting xmlns:xm="http://schemas.microsoft.com/office/excel/2006/main">
          <x14:cfRule type="iconSet" priority="14" id="{D5790763-7D03-40F8-9AD3-2A345FE0F3B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</sheetPr>
  <dimension ref="B2:D7"/>
  <sheetViews>
    <sheetView showGridLines="0" workbookViewId="0"/>
  </sheetViews>
  <sheetFormatPr baseColWidth="10" defaultColWidth="8.7109375" defaultRowHeight="17" x14ac:dyDescent="0.2"/>
  <cols>
    <col min="1" max="1" width="1.7109375" customWidth="1"/>
    <col min="2" max="2" width="14.7109375" customWidth="1"/>
    <col min="3" max="4" width="12.42578125" customWidth="1"/>
  </cols>
  <sheetData>
    <row r="2" spans="2:4" ht="40" x14ac:dyDescent="0.2">
      <c r="B2" s="1" t="s">
        <v>13</v>
      </c>
      <c r="C2" s="1"/>
      <c r="D2" s="1"/>
    </row>
    <row r="4" spans="2:4" x14ac:dyDescent="0.2">
      <c r="B4" s="3"/>
      <c r="C4" s="3" t="s">
        <v>1</v>
      </c>
      <c r="D4" s="3" t="s">
        <v>2</v>
      </c>
    </row>
    <row r="5" spans="2:4" x14ac:dyDescent="0.2">
      <c r="B5" s="3" t="s">
        <v>0</v>
      </c>
      <c r="C5" s="3">
        <f>CashFlow[[#Totals],[Projected]]</f>
        <v>2950</v>
      </c>
      <c r="D5" s="3">
        <f>CashFlow[[#Totals],[Actual]]</f>
        <v>3620</v>
      </c>
    </row>
    <row r="6" spans="2:4" x14ac:dyDescent="0.2">
      <c r="B6" s="3" t="s">
        <v>7</v>
      </c>
      <c r="C6" s="3">
        <f>'Current Month'!C24</f>
        <v>5700</v>
      </c>
      <c r="D6" s="3">
        <f>'Current Month'!D24</f>
        <v>5500</v>
      </c>
    </row>
    <row r="7" spans="2:4" x14ac:dyDescent="0.2">
      <c r="B7" s="3" t="s">
        <v>10</v>
      </c>
      <c r="C7" s="3">
        <f>'Current Month'!C47</f>
        <v>2750</v>
      </c>
      <c r="D7" s="3">
        <f>'Current Month'!D47</f>
        <v>1880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Month</vt:lpstr>
      <vt:lpstr>CHART DATA</vt:lpstr>
      <vt:lpstr>'Current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Kerber</dc:creator>
  <cp:lastModifiedBy>Sarah Kerber</cp:lastModifiedBy>
  <dcterms:created xsi:type="dcterms:W3CDTF">2014-12-15T22:25:13Z</dcterms:created>
  <dcterms:modified xsi:type="dcterms:W3CDTF">2024-12-02T00:23:08Z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TF10000013</vt:lpwstr>
  </property>
</Properties>
</file>